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Inputs" sheetId="2" state="visible" r:id="rId2"/>
    <sheet name="Keywords" sheetId="3" state="visible" r:id="rId3"/>
    <sheet name="Forecas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€#,##0"/>
    <numFmt numFmtId="165" formatCode="0.0%"/>
    <numFmt numFmtId="166" formatCode="0.0"/>
  </numFmts>
  <fonts count="4">
    <font>
      <name val="Calibri"/>
      <family val="2"/>
      <color theme="1"/>
      <sz val="11"/>
      <scheme val="minor"/>
    </font>
    <font>
      <b val="1"/>
    </font>
    <font>
      <i val="1"/>
      <color rgb="00666666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0" borderId="0" pivotButton="0" quotePrefix="0" xfId="0"/>
    <xf numFmtId="166" fontId="0" fillId="0" borderId="0" pivotButton="0" quotePrefix="0" xfId="0"/>
    <xf numFmtId="166" fontId="1" fillId="0" borderId="0" pivotButton="0" quotePrefix="0" xfId="0"/>
    <xf numFmtId="164" fontId="1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Revenue-First SEO Forecast Template</t>
        </is>
      </c>
    </row>
    <row r="2">
      <c r="A2" s="2" t="inlineStr">
        <is>
          <t>by Baba — baba-seo.com</t>
        </is>
      </c>
    </row>
    <row r="3">
      <c r="A3" s="3" t="inlineStr"/>
    </row>
    <row r="4">
      <c r="A4" s="3" t="inlineStr">
        <is>
          <t>Most SEO forecasts end at traffic. This one ends at pipeline.</t>
        </is>
      </c>
    </row>
    <row r="5">
      <c r="A5" s="3" t="inlineStr"/>
    </row>
    <row r="6">
      <c r="A6" s="1" t="inlineStr">
        <is>
          <t>How to use it:</t>
        </is>
      </c>
    </row>
    <row r="7">
      <c r="A7" s="3" t="inlineStr">
        <is>
          <t>1. Inputs tab — replace the deal economics with your own numbers (deal value, conversion rates, monthly SEO investment).</t>
        </is>
      </c>
    </row>
    <row r="8">
      <c r="A8" s="3" t="inlineStr">
        <is>
          <t>2. Inputs tab — replace the CTR curve with your own Google Search Console data if you have it. No history? Use Advanced Web Ranking's live curves: advancedwebranking.com/free-seo-tools/google-organic-ctr</t>
        </is>
      </c>
    </row>
    <row r="9">
      <c r="A9" s="3" t="inlineStr">
        <is>
          <t>3. Keywords tab — paste your target keywords with monthly volume, the month each page publishes, and the positions you believe you can reach per scenario.</t>
        </is>
      </c>
    </row>
    <row r="10">
      <c r="A10" s="3" t="inlineStr">
        <is>
          <t>4. Forecast tab — read the monthly pipeline ramp and the breakeven month. Present all three scenarios, never one number.</t>
        </is>
      </c>
    </row>
    <row r="11">
      <c r="A11" s="3" t="inlineStr"/>
    </row>
    <row r="12">
      <c r="A12" s="1" t="inlineStr">
        <is>
          <t>How the timing works:</t>
        </is>
      </c>
    </row>
    <row r="13">
      <c r="A13" s="3" t="inlineStr">
        <is>
          <t>Each keyword ramps on its own clock, starting from its publish month. Two inputs control the clock:</t>
        </is>
      </c>
    </row>
    <row r="14">
      <c r="A14" s="3" t="inlineStr">
        <is>
          <t>• "Months from publish to first movement" — the dead zone. Google rarely rewards a new or rewritten page immediately; 3 months is a realistic default, 6 for a new domain. With the default of 3, a page published in month 1 delivers ~0 clicks in months 1–3.</t>
        </is>
      </c>
    </row>
    <row r="15">
      <c r="A15" s="3" t="inlineStr">
        <is>
          <t>• "Months from first movement to full run-rate" — the climb. Clicks grow linearly over this window. With the default of 6, that month-1 page starts moving in month 4 and reaches its full forecast clicks in month 9.</t>
        </is>
      </c>
    </row>
    <row r="16">
      <c r="A16" s="3" t="inlineStr">
        <is>
          <t>Worked example: publish in month 5 with defaults → nothing in months 5–7, first clicks month 8, full run-rate month 13 (beyond this sheet's 12-month window — that's the point: late publishing pushes revenue out).</t>
        </is>
      </c>
    </row>
    <row r="17">
      <c r="A17" s="3" t="inlineStr"/>
    </row>
    <row r="18">
      <c r="A18" s="3" t="inlineStr">
        <is>
          <t>The model: monthly clicks × visitor→MQL rate × MQL→SQL rate × close rate × average deal value = monthly pipeline.</t>
        </is>
      </c>
    </row>
    <row r="19">
      <c r="A19" s="3" t="inlineStr">
        <is>
          <t>Every scenario is discounted for AI Overviews by query class — definitional queries lose clicks, high-intent commercial queries barely do.</t>
        </is>
      </c>
    </row>
    <row r="20">
      <c r="A20" s="3" t="inlineStr"/>
    </row>
    <row r="21">
      <c r="A21" s="3" t="inlineStr">
        <is>
          <t>The full method, with a worked example (this very spreadsheet forecasting the page it lives on):</t>
        </is>
      </c>
    </row>
    <row r="22">
      <c r="A22" s="3" t="inlineStr">
        <is>
          <t>https://www.baba-seo.com/how-to-forecast-seo-growth</t>
        </is>
      </c>
    </row>
    <row r="23">
      <c r="A23" s="3" t="inlineStr"/>
    </row>
    <row r="24">
      <c r="A24" s="2" t="inlineStr">
        <is>
          <t>No email gate, no license drama. Use it, share it, adapt it. If it helps you win the budget conversation, you know where to find 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4" customWidth="1" min="3" max="3"/>
    <col width="30" customWidth="1" min="4" max="4"/>
    <col width="12" customWidth="1" min="5" max="5"/>
  </cols>
  <sheetData>
    <row r="1">
      <c r="A1" s="4" t="inlineStr">
        <is>
          <t>Deal economics (edit these)</t>
        </is>
      </c>
    </row>
    <row r="2">
      <c r="A2" t="inlineStr">
        <is>
          <t>Average deal value (€)</t>
        </is>
      </c>
      <c r="B2" s="5" t="n">
        <v>50000</v>
      </c>
    </row>
    <row r="3">
      <c r="A3" t="inlineStr">
        <is>
          <t>Visitor → MQL conversion rate</t>
        </is>
      </c>
      <c r="B3" s="6" t="n">
        <v>0.02</v>
      </c>
    </row>
    <row r="4">
      <c r="A4" t="inlineStr">
        <is>
          <t>MQL → SQL rate</t>
        </is>
      </c>
      <c r="B4" s="6" t="n">
        <v>0.2</v>
      </c>
    </row>
    <row r="5">
      <c r="A5" t="inlineStr">
        <is>
          <t>SQL close rate</t>
        </is>
      </c>
      <c r="B5" s="6" t="n">
        <v>0.25</v>
      </c>
    </row>
    <row r="6">
      <c r="A6" t="inlineStr">
        <is>
          <t>Monthly SEO investment (€)</t>
        </is>
      </c>
      <c r="B6" s="5" t="n">
        <v>7500</v>
      </c>
    </row>
    <row r="7">
      <c r="A7" t="inlineStr">
        <is>
          <t>Months from publish to first movement</t>
        </is>
      </c>
      <c r="B7" s="7" t="n">
        <v>3</v>
      </c>
      <c r="D7" s="2" t="inlineStr">
        <is>
          <t>The dead zone: months after publish with ~0 clicks. 3 = realistic for an established site, 6 for a new domain. Example: publish month 1 → no clicks in months 1–3.</t>
        </is>
      </c>
    </row>
    <row r="8">
      <c r="A8" t="inlineStr">
        <is>
          <t>Months from first movement to full run-rate</t>
        </is>
      </c>
      <c r="B8" s="7" t="n">
        <v>6</v>
      </c>
      <c r="D8" s="2" t="inlineStr">
        <is>
          <t>The climb: clicks grow linearly over this window. Example with the defaults: publish month 1 → first clicks month 4 → full clicks month 9.</t>
        </is>
      </c>
    </row>
    <row r="10">
      <c r="A10" s="4" t="inlineStr">
        <is>
          <t>CTR by position (replace with your own GSC curve, or AWR's industry curves)</t>
        </is>
      </c>
      <c r="D10" s="4" t="inlineStr">
        <is>
          <t>AI Overview click discount by query class</t>
        </is>
      </c>
    </row>
    <row r="11">
      <c r="A11" s="8" t="inlineStr">
        <is>
          <t>Position (from)</t>
        </is>
      </c>
      <c r="B11" s="8" t="inlineStr">
        <is>
          <t>CTR</t>
        </is>
      </c>
      <c r="D11" s="8" t="inlineStr">
        <is>
          <t>Query class</t>
        </is>
      </c>
      <c r="E11" s="8" t="inlineStr">
        <is>
          <t>Discount</t>
        </is>
      </c>
    </row>
    <row r="12">
      <c r="A12" t="n">
        <v>1</v>
      </c>
      <c r="B12" s="6" t="n">
        <v>0.28</v>
      </c>
      <c r="D12" t="inlineStr">
        <is>
          <t>High</t>
        </is>
      </c>
      <c r="E12" s="6" t="n">
        <v>0.4</v>
      </c>
    </row>
    <row r="13">
      <c r="A13" t="n">
        <v>2</v>
      </c>
      <c r="B13" s="6" t="n">
        <v>0.15</v>
      </c>
      <c r="D13" t="inlineStr">
        <is>
          <t>Medium</t>
        </is>
      </c>
      <c r="E13" s="6" t="n">
        <v>0.15</v>
      </c>
    </row>
    <row r="14">
      <c r="A14" t="n">
        <v>3</v>
      </c>
      <c r="B14" s="6" t="n">
        <v>0.1</v>
      </c>
      <c r="D14" t="inlineStr">
        <is>
          <t>Low</t>
        </is>
      </c>
      <c r="E14" s="6" t="n">
        <v>0.05</v>
      </c>
    </row>
    <row r="15">
      <c r="A15" t="n">
        <v>4</v>
      </c>
      <c r="B15" s="6" t="n">
        <v>0.065</v>
      </c>
    </row>
    <row r="16">
      <c r="A16" t="n">
        <v>6</v>
      </c>
      <c r="B16" s="6" t="n">
        <v>0.025</v>
      </c>
      <c r="D16" s="9" t="inlineStr">
        <is>
          <t>High = definitional/simple how-to. Medium = comparative/method. Low = high-intent commercial.</t>
        </is>
      </c>
    </row>
    <row r="17">
      <c r="A17" t="n">
        <v>11</v>
      </c>
      <c r="B17" s="6" t="n">
        <v>0.01</v>
      </c>
    </row>
    <row r="18">
      <c r="A18" t="n">
        <v>21</v>
      </c>
      <c r="B18" s="6" t="n">
        <v>0.003</v>
      </c>
    </row>
    <row r="19">
      <c r="A19" s="9" t="inlineStr">
        <is>
          <t>Source options: your GSC property (best), or advancedwebranking.com/free-seo-tools/google-organic-ctr</t>
        </is>
      </c>
    </row>
  </sheetData>
  <mergeCells count="2">
    <mergeCell ref="D8:E8"/>
    <mergeCell ref="D7:E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6" customWidth="1" min="3" max="3"/>
    <col width="13" customWidth="1" min="4" max="4"/>
    <col width="16" customWidth="1" min="5" max="5"/>
    <col width="14" customWidth="1" min="6" max="6"/>
    <col width="14" customWidth="1" min="7" max="7"/>
    <col width="15" customWidth="1" min="8" max="8"/>
    <col width="15" customWidth="1" min="9" max="9"/>
    <col width="15" customWidth="1" min="10" max="10"/>
    <col width="18" customWidth="1" min="11" max="11"/>
    <col width="18" customWidth="1" min="12" max="12"/>
    <col width="18" customWidth="1" min="13" max="13"/>
  </cols>
  <sheetData>
    <row r="1">
      <c r="A1" s="8" t="inlineStr">
        <is>
          <t>Keyword</t>
        </is>
      </c>
      <c r="B1" s="8" t="inlineStr">
        <is>
          <t>Monthly volume</t>
        </is>
      </c>
      <c r="C1" s="8" t="inlineStr">
        <is>
          <t>AI Overview class</t>
        </is>
      </c>
      <c r="D1" s="8" t="inlineStr">
        <is>
          <t>Publish month</t>
        </is>
      </c>
      <c r="E1" s="8" t="inlineStr">
        <is>
          <t>Pos — Conservative</t>
        </is>
      </c>
      <c r="F1" s="8" t="inlineStr">
        <is>
          <t>Pos — Realistic</t>
        </is>
      </c>
      <c r="G1" s="8" t="inlineStr">
        <is>
          <t>Pos — Ambitious</t>
        </is>
      </c>
      <c r="H1" s="8" t="inlineStr">
        <is>
          <t>Clicks/mo — Cons.</t>
        </is>
      </c>
      <c r="I1" s="8" t="inlineStr">
        <is>
          <t>Clicks/mo — Real.</t>
        </is>
      </c>
      <c r="J1" s="8" t="inlineStr">
        <is>
          <t>Clicks/mo — Amb.</t>
        </is>
      </c>
      <c r="K1" s="8" t="inlineStr">
        <is>
          <t>Pipeline €/mo — Cons.</t>
        </is>
      </c>
      <c r="L1" s="8" t="inlineStr">
        <is>
          <t>Pipeline €/mo — Real.</t>
        </is>
      </c>
      <c r="M1" s="8" t="inlineStr">
        <is>
          <t>Pipeline €/mo — Amb.</t>
        </is>
      </c>
    </row>
    <row r="2">
      <c r="A2" t="inlineStr">
        <is>
          <t>seo forecasting</t>
        </is>
      </c>
      <c r="B2" t="n">
        <v>140</v>
      </c>
      <c r="C2" t="inlineStr">
        <is>
          <t>Medium</t>
        </is>
      </c>
      <c r="D2" t="n">
        <v>1</v>
      </c>
      <c r="E2" t="n">
        <v>8</v>
      </c>
      <c r="F2" t="n">
        <v>4</v>
      </c>
      <c r="G2" t="n">
        <v>2</v>
      </c>
      <c r="H2" s="10">
        <f>B2*VLOOKUP(E2,Inputs!$A$12:$B$18,2,TRUE)*(1-VLOOKUP($C2,Inputs!$D$12:$E$14,2,FALSE))</f>
        <v/>
      </c>
      <c r="I2" s="10">
        <f>B2*VLOOKUP(F2,Inputs!$A$12:$B$18,2,TRUE)*(1-VLOOKUP($C2,Inputs!$D$12:$E$14,2,FALSE))</f>
        <v/>
      </c>
      <c r="J2" s="10">
        <f>B2*VLOOKUP(G2,Inputs!$A$12:$B$18,2,TRUE)*(1-VLOOKUP($C2,Inputs!$D$12:$E$14,2,FALSE))</f>
        <v/>
      </c>
      <c r="K2" s="5">
        <f>H2*Inputs!$B$3*Inputs!$B$4*Inputs!$B$5*Inputs!$B$2</f>
        <v/>
      </c>
      <c r="L2" s="5">
        <f>I2*Inputs!$B$3*Inputs!$B$4*Inputs!$B$5*Inputs!$B$2</f>
        <v/>
      </c>
      <c r="M2" s="5">
        <f>J2*Inputs!$B$3*Inputs!$B$4*Inputs!$B$5*Inputs!$B$2</f>
        <v/>
      </c>
    </row>
    <row r="3">
      <c r="A3" t="inlineStr">
        <is>
          <t>seo forecast</t>
        </is>
      </c>
      <c r="B3" t="n">
        <v>140</v>
      </c>
      <c r="C3" t="inlineStr">
        <is>
          <t>Medium</t>
        </is>
      </c>
      <c r="D3" t="n">
        <v>1</v>
      </c>
      <c r="E3" t="n">
        <v>8</v>
      </c>
      <c r="F3" t="n">
        <v>4</v>
      </c>
      <c r="G3" t="n">
        <v>2</v>
      </c>
      <c r="H3" s="10">
        <f>B3*VLOOKUP(E3,Inputs!$A$12:$B$18,2,TRUE)*(1-VLOOKUP($C3,Inputs!$D$12:$E$14,2,FALSE))</f>
        <v/>
      </c>
      <c r="I3" s="10">
        <f>B3*VLOOKUP(F3,Inputs!$A$12:$B$18,2,TRUE)*(1-VLOOKUP($C3,Inputs!$D$12:$E$14,2,FALSE))</f>
        <v/>
      </c>
      <c r="J3" s="10">
        <f>B3*VLOOKUP(G3,Inputs!$A$12:$B$18,2,TRUE)*(1-VLOOKUP($C3,Inputs!$D$12:$E$14,2,FALSE))</f>
        <v/>
      </c>
      <c r="K3" s="5">
        <f>H3*Inputs!$B$3*Inputs!$B$4*Inputs!$B$5*Inputs!$B$2</f>
        <v/>
      </c>
      <c r="L3" s="5">
        <f>I3*Inputs!$B$3*Inputs!$B$4*Inputs!$B$5*Inputs!$B$2</f>
        <v/>
      </c>
      <c r="M3" s="5">
        <f>J3*Inputs!$B$3*Inputs!$B$4*Inputs!$B$5*Inputs!$B$2</f>
        <v/>
      </c>
    </row>
    <row r="4">
      <c r="A4" t="inlineStr">
        <is>
          <t>seo forecasting tool</t>
        </is>
      </c>
      <c r="B4" t="n">
        <v>140</v>
      </c>
      <c r="C4" t="inlineStr">
        <is>
          <t>Low</t>
        </is>
      </c>
      <c r="D4" t="n">
        <v>1</v>
      </c>
      <c r="E4" t="n">
        <v>9</v>
      </c>
      <c r="F4" t="n">
        <v>5</v>
      </c>
      <c r="G4" t="n">
        <v>3</v>
      </c>
      <c r="H4" s="10">
        <f>B4*VLOOKUP(E4,Inputs!$A$12:$B$18,2,TRUE)*(1-VLOOKUP($C4,Inputs!$D$12:$E$14,2,FALSE))</f>
        <v/>
      </c>
      <c r="I4" s="10">
        <f>B4*VLOOKUP(F4,Inputs!$A$12:$B$18,2,TRUE)*(1-VLOOKUP($C4,Inputs!$D$12:$E$14,2,FALSE))</f>
        <v/>
      </c>
      <c r="J4" s="10">
        <f>B4*VLOOKUP(G4,Inputs!$A$12:$B$18,2,TRUE)*(1-VLOOKUP($C4,Inputs!$D$12:$E$14,2,FALSE))</f>
        <v/>
      </c>
      <c r="K4" s="5">
        <f>H4*Inputs!$B$3*Inputs!$B$4*Inputs!$B$5*Inputs!$B$2</f>
        <v/>
      </c>
      <c r="L4" s="5">
        <f>I4*Inputs!$B$3*Inputs!$B$4*Inputs!$B$5*Inputs!$B$2</f>
        <v/>
      </c>
      <c r="M4" s="5">
        <f>J4*Inputs!$B$3*Inputs!$B$4*Inputs!$B$5*Inputs!$B$2</f>
        <v/>
      </c>
    </row>
    <row r="5">
      <c r="A5" t="inlineStr">
        <is>
          <t>seo roi calculator</t>
        </is>
      </c>
      <c r="B5" t="n">
        <v>170</v>
      </c>
      <c r="C5" t="inlineStr">
        <is>
          <t>Low</t>
        </is>
      </c>
      <c r="D5" t="n">
        <v>1</v>
      </c>
      <c r="E5" t="n">
        <v>9</v>
      </c>
      <c r="F5" t="n">
        <v>5</v>
      </c>
      <c r="G5" t="n">
        <v>3</v>
      </c>
      <c r="H5" s="10">
        <f>B5*VLOOKUP(E5,Inputs!$A$12:$B$18,2,TRUE)*(1-VLOOKUP($C5,Inputs!$D$12:$E$14,2,FALSE))</f>
        <v/>
      </c>
      <c r="I5" s="10">
        <f>B5*VLOOKUP(F5,Inputs!$A$12:$B$18,2,TRUE)*(1-VLOOKUP($C5,Inputs!$D$12:$E$14,2,FALSE))</f>
        <v/>
      </c>
      <c r="J5" s="10">
        <f>B5*VLOOKUP(G5,Inputs!$A$12:$B$18,2,TRUE)*(1-VLOOKUP($C5,Inputs!$D$12:$E$14,2,FALSE))</f>
        <v/>
      </c>
      <c r="K5" s="5">
        <f>H5*Inputs!$B$3*Inputs!$B$4*Inputs!$B$5*Inputs!$B$2</f>
        <v/>
      </c>
      <c r="L5" s="5">
        <f>I5*Inputs!$B$3*Inputs!$B$4*Inputs!$B$5*Inputs!$B$2</f>
        <v/>
      </c>
      <c r="M5" s="5">
        <f>J5*Inputs!$B$3*Inputs!$B$4*Inputs!$B$5*Inputs!$B$2</f>
        <v/>
      </c>
    </row>
    <row r="6">
      <c r="A6" t="inlineStr">
        <is>
          <t>seo forecast template</t>
        </is>
      </c>
      <c r="B6" t="n">
        <v>50</v>
      </c>
      <c r="C6" t="inlineStr">
        <is>
          <t>Low</t>
        </is>
      </c>
      <c r="D6" t="n">
        <v>1</v>
      </c>
      <c r="E6" t="n">
        <v>6</v>
      </c>
      <c r="F6" t="n">
        <v>3</v>
      </c>
      <c r="G6" t="n">
        <v>1</v>
      </c>
      <c r="H6" s="10">
        <f>B6*VLOOKUP(E6,Inputs!$A$12:$B$18,2,TRUE)*(1-VLOOKUP($C6,Inputs!$D$12:$E$14,2,FALSE))</f>
        <v/>
      </c>
      <c r="I6" s="10">
        <f>B6*VLOOKUP(F6,Inputs!$A$12:$B$18,2,TRUE)*(1-VLOOKUP($C6,Inputs!$D$12:$E$14,2,FALSE))</f>
        <v/>
      </c>
      <c r="J6" s="10">
        <f>B6*VLOOKUP(G6,Inputs!$A$12:$B$18,2,TRUE)*(1-VLOOKUP($C6,Inputs!$D$12:$E$14,2,FALSE))</f>
        <v/>
      </c>
      <c r="K6" s="5">
        <f>H6*Inputs!$B$3*Inputs!$B$4*Inputs!$B$5*Inputs!$B$2</f>
        <v/>
      </c>
      <c r="L6" s="5">
        <f>I6*Inputs!$B$3*Inputs!$B$4*Inputs!$B$5*Inputs!$B$2</f>
        <v/>
      </c>
      <c r="M6" s="5">
        <f>J6*Inputs!$B$3*Inputs!$B$4*Inputs!$B$5*Inputs!$B$2</f>
        <v/>
      </c>
    </row>
    <row r="7">
      <c r="A7" t="inlineStr">
        <is>
          <t>forecasting seo traffic</t>
        </is>
      </c>
      <c r="B7" t="n">
        <v>90</v>
      </c>
      <c r="C7" t="inlineStr">
        <is>
          <t>Medium</t>
        </is>
      </c>
      <c r="D7" t="n">
        <v>1</v>
      </c>
      <c r="E7" t="n">
        <v>8</v>
      </c>
      <c r="F7" t="n">
        <v>4</v>
      </c>
      <c r="G7" t="n">
        <v>2</v>
      </c>
      <c r="H7" s="10">
        <f>B7*VLOOKUP(E7,Inputs!$A$12:$B$18,2,TRUE)*(1-VLOOKUP($C7,Inputs!$D$12:$E$14,2,FALSE))</f>
        <v/>
      </c>
      <c r="I7" s="10">
        <f>B7*VLOOKUP(F7,Inputs!$A$12:$B$18,2,TRUE)*(1-VLOOKUP($C7,Inputs!$D$12:$E$14,2,FALSE))</f>
        <v/>
      </c>
      <c r="J7" s="10">
        <f>B7*VLOOKUP(G7,Inputs!$A$12:$B$18,2,TRUE)*(1-VLOOKUP($C7,Inputs!$D$12:$E$14,2,FALSE))</f>
        <v/>
      </c>
      <c r="K7" s="5">
        <f>H7*Inputs!$B$3*Inputs!$B$4*Inputs!$B$5*Inputs!$B$2</f>
        <v/>
      </c>
      <c r="L7" s="5">
        <f>I7*Inputs!$B$3*Inputs!$B$4*Inputs!$B$5*Inputs!$B$2</f>
        <v/>
      </c>
      <c r="M7" s="5">
        <f>J7*Inputs!$B$3*Inputs!$B$4*Inputs!$B$5*Inputs!$B$2</f>
        <v/>
      </c>
    </row>
    <row r="8">
      <c r="A8" s="4" t="inlineStr">
        <is>
          <t>TOTAL (at full run-rate)</t>
        </is>
      </c>
      <c r="H8" s="11">
        <f>SUM(H2:H7)</f>
        <v/>
      </c>
      <c r="I8" s="11">
        <f>SUM(I2:I7)</f>
        <v/>
      </c>
      <c r="J8" s="11">
        <f>SUM(J2:J7)</f>
        <v/>
      </c>
      <c r="K8" s="12">
        <f>SUM(K2:K7)</f>
        <v/>
      </c>
      <c r="L8" s="12">
        <f>SUM(L2:L7)</f>
        <v/>
      </c>
      <c r="M8" s="12">
        <f>SUM(M2:M7)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0" customWidth="1" min="3" max="3"/>
    <col width="20" customWidth="1" min="4" max="4"/>
    <col width="22" customWidth="1" min="5" max="5"/>
    <col width="22" customWidth="1" min="6" max="6"/>
    <col width="12" customWidth="1" min="7" max="7"/>
    <col width="3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</cols>
  <sheetData>
    <row r="1">
      <c r="A1" s="8" t="inlineStr">
        <is>
          <t>Month</t>
        </is>
      </c>
      <c r="B1" s="8" t="inlineStr">
        <is>
          <t>Pipeline €/mo — Cons.</t>
        </is>
      </c>
      <c r="C1" s="8" t="inlineStr">
        <is>
          <t>Pipeline €/mo — Real.</t>
        </is>
      </c>
      <c r="D1" s="8" t="inlineStr">
        <is>
          <t>Pipeline €/mo — Amb.</t>
        </is>
      </c>
      <c r="E1" s="8" t="inlineStr">
        <is>
          <t>Cumulative pipeline (Real.)</t>
        </is>
      </c>
      <c r="F1" s="8" t="inlineStr">
        <is>
          <t>Cumulative investment</t>
        </is>
      </c>
      <c r="G1" s="8" t="inlineStr">
        <is>
          <t>Breakeven</t>
        </is>
      </c>
    </row>
    <row r="2">
      <c r="A2" t="n">
        <v>1</v>
      </c>
      <c r="B2" s="5">
        <f>SUMPRODUCT(Keywords!$K$2:$K$7,INDEX($B$21:$M$26,0,$A2))</f>
        <v/>
      </c>
      <c r="C2" s="5">
        <f>SUMPRODUCT(Keywords!$L$2:$L$7,INDEX($B$21:$M$26,0,$A2))</f>
        <v/>
      </c>
      <c r="D2" s="5">
        <f>SUMPRODUCT(Keywords!$M$2:$M$7,INDEX($B$21:$M$26,0,$A2))</f>
        <v/>
      </c>
      <c r="E2" s="5">
        <f>SUM($C$2:C2)</f>
        <v/>
      </c>
      <c r="F2" s="5">
        <f>A2*Inputs!$B$6</f>
        <v/>
      </c>
      <c r="G2">
        <f>IF(E2&gt;=F2,"✓","")</f>
        <v/>
      </c>
    </row>
    <row r="3">
      <c r="A3" t="n">
        <v>2</v>
      </c>
      <c r="B3" s="5">
        <f>SUMPRODUCT(Keywords!$K$2:$K$7,INDEX($B$21:$M$26,0,$A3))</f>
        <v/>
      </c>
      <c r="C3" s="5">
        <f>SUMPRODUCT(Keywords!$L$2:$L$7,INDEX($B$21:$M$26,0,$A3))</f>
        <v/>
      </c>
      <c r="D3" s="5">
        <f>SUMPRODUCT(Keywords!$M$2:$M$7,INDEX($B$21:$M$26,0,$A3))</f>
        <v/>
      </c>
      <c r="E3" s="5">
        <f>SUM($C$2:C3)</f>
        <v/>
      </c>
      <c r="F3" s="5">
        <f>A3*Inputs!$B$6</f>
        <v/>
      </c>
      <c r="G3">
        <f>IF(E3&gt;=F3,"✓","")</f>
        <v/>
      </c>
    </row>
    <row r="4">
      <c r="A4" t="n">
        <v>3</v>
      </c>
      <c r="B4" s="5">
        <f>SUMPRODUCT(Keywords!$K$2:$K$7,INDEX($B$21:$M$26,0,$A4))</f>
        <v/>
      </c>
      <c r="C4" s="5">
        <f>SUMPRODUCT(Keywords!$L$2:$L$7,INDEX($B$21:$M$26,0,$A4))</f>
        <v/>
      </c>
      <c r="D4" s="5">
        <f>SUMPRODUCT(Keywords!$M$2:$M$7,INDEX($B$21:$M$26,0,$A4))</f>
        <v/>
      </c>
      <c r="E4" s="5">
        <f>SUM($C$2:C4)</f>
        <v/>
      </c>
      <c r="F4" s="5">
        <f>A4*Inputs!$B$6</f>
        <v/>
      </c>
      <c r="G4">
        <f>IF(E4&gt;=F4,"✓","")</f>
        <v/>
      </c>
    </row>
    <row r="5">
      <c r="A5" t="n">
        <v>4</v>
      </c>
      <c r="B5" s="5">
        <f>SUMPRODUCT(Keywords!$K$2:$K$7,INDEX($B$21:$M$26,0,$A5))</f>
        <v/>
      </c>
      <c r="C5" s="5">
        <f>SUMPRODUCT(Keywords!$L$2:$L$7,INDEX($B$21:$M$26,0,$A5))</f>
        <v/>
      </c>
      <c r="D5" s="5">
        <f>SUMPRODUCT(Keywords!$M$2:$M$7,INDEX($B$21:$M$26,0,$A5))</f>
        <v/>
      </c>
      <c r="E5" s="5">
        <f>SUM($C$2:C5)</f>
        <v/>
      </c>
      <c r="F5" s="5">
        <f>A5*Inputs!$B$6</f>
        <v/>
      </c>
      <c r="G5">
        <f>IF(E5&gt;=F5,"✓","")</f>
        <v/>
      </c>
    </row>
    <row r="6">
      <c r="A6" t="n">
        <v>5</v>
      </c>
      <c r="B6" s="5">
        <f>SUMPRODUCT(Keywords!$K$2:$K$7,INDEX($B$21:$M$26,0,$A6))</f>
        <v/>
      </c>
      <c r="C6" s="5">
        <f>SUMPRODUCT(Keywords!$L$2:$L$7,INDEX($B$21:$M$26,0,$A6))</f>
        <v/>
      </c>
      <c r="D6" s="5">
        <f>SUMPRODUCT(Keywords!$M$2:$M$7,INDEX($B$21:$M$26,0,$A6))</f>
        <v/>
      </c>
      <c r="E6" s="5">
        <f>SUM($C$2:C6)</f>
        <v/>
      </c>
      <c r="F6" s="5">
        <f>A6*Inputs!$B$6</f>
        <v/>
      </c>
      <c r="G6">
        <f>IF(E6&gt;=F6,"✓","")</f>
        <v/>
      </c>
    </row>
    <row r="7">
      <c r="A7" t="n">
        <v>6</v>
      </c>
      <c r="B7" s="5">
        <f>SUMPRODUCT(Keywords!$K$2:$K$7,INDEX($B$21:$M$26,0,$A7))</f>
        <v/>
      </c>
      <c r="C7" s="5">
        <f>SUMPRODUCT(Keywords!$L$2:$L$7,INDEX($B$21:$M$26,0,$A7))</f>
        <v/>
      </c>
      <c r="D7" s="5">
        <f>SUMPRODUCT(Keywords!$M$2:$M$7,INDEX($B$21:$M$26,0,$A7))</f>
        <v/>
      </c>
      <c r="E7" s="5">
        <f>SUM($C$2:C7)</f>
        <v/>
      </c>
      <c r="F7" s="5">
        <f>A7*Inputs!$B$6</f>
        <v/>
      </c>
      <c r="G7">
        <f>IF(E7&gt;=F7,"✓","")</f>
        <v/>
      </c>
    </row>
    <row r="8">
      <c r="A8" t="n">
        <v>7</v>
      </c>
      <c r="B8" s="5">
        <f>SUMPRODUCT(Keywords!$K$2:$K$7,INDEX($B$21:$M$26,0,$A8))</f>
        <v/>
      </c>
      <c r="C8" s="5">
        <f>SUMPRODUCT(Keywords!$L$2:$L$7,INDEX($B$21:$M$26,0,$A8))</f>
        <v/>
      </c>
      <c r="D8" s="5">
        <f>SUMPRODUCT(Keywords!$M$2:$M$7,INDEX($B$21:$M$26,0,$A8))</f>
        <v/>
      </c>
      <c r="E8" s="5">
        <f>SUM($C$2:C8)</f>
        <v/>
      </c>
      <c r="F8" s="5">
        <f>A8*Inputs!$B$6</f>
        <v/>
      </c>
      <c r="G8">
        <f>IF(E8&gt;=F8,"✓","")</f>
        <v/>
      </c>
    </row>
    <row r="9">
      <c r="A9" t="n">
        <v>8</v>
      </c>
      <c r="B9" s="5">
        <f>SUMPRODUCT(Keywords!$K$2:$K$7,INDEX($B$21:$M$26,0,$A9))</f>
        <v/>
      </c>
      <c r="C9" s="5">
        <f>SUMPRODUCT(Keywords!$L$2:$L$7,INDEX($B$21:$M$26,0,$A9))</f>
        <v/>
      </c>
      <c r="D9" s="5">
        <f>SUMPRODUCT(Keywords!$M$2:$M$7,INDEX($B$21:$M$26,0,$A9))</f>
        <v/>
      </c>
      <c r="E9" s="5">
        <f>SUM($C$2:C9)</f>
        <v/>
      </c>
      <c r="F9" s="5">
        <f>A9*Inputs!$B$6</f>
        <v/>
      </c>
      <c r="G9">
        <f>IF(E9&gt;=F9,"✓","")</f>
        <v/>
      </c>
    </row>
    <row r="10">
      <c r="A10" t="n">
        <v>9</v>
      </c>
      <c r="B10" s="5">
        <f>SUMPRODUCT(Keywords!$K$2:$K$7,INDEX($B$21:$M$26,0,$A10))</f>
        <v/>
      </c>
      <c r="C10" s="5">
        <f>SUMPRODUCT(Keywords!$L$2:$L$7,INDEX($B$21:$M$26,0,$A10))</f>
        <v/>
      </c>
      <c r="D10" s="5">
        <f>SUMPRODUCT(Keywords!$M$2:$M$7,INDEX($B$21:$M$26,0,$A10))</f>
        <v/>
      </c>
      <c r="E10" s="5">
        <f>SUM($C$2:C10)</f>
        <v/>
      </c>
      <c r="F10" s="5">
        <f>A10*Inputs!$B$6</f>
        <v/>
      </c>
      <c r="G10">
        <f>IF(E10&gt;=F10,"✓","")</f>
        <v/>
      </c>
    </row>
    <row r="11">
      <c r="A11" t="n">
        <v>10</v>
      </c>
      <c r="B11" s="5">
        <f>SUMPRODUCT(Keywords!$K$2:$K$7,INDEX($B$21:$M$26,0,$A11))</f>
        <v/>
      </c>
      <c r="C11" s="5">
        <f>SUMPRODUCT(Keywords!$L$2:$L$7,INDEX($B$21:$M$26,0,$A11))</f>
        <v/>
      </c>
      <c r="D11" s="5">
        <f>SUMPRODUCT(Keywords!$M$2:$M$7,INDEX($B$21:$M$26,0,$A11))</f>
        <v/>
      </c>
      <c r="E11" s="5">
        <f>SUM($C$2:C11)</f>
        <v/>
      </c>
      <c r="F11" s="5">
        <f>A11*Inputs!$B$6</f>
        <v/>
      </c>
      <c r="G11">
        <f>IF(E11&gt;=F11,"✓","")</f>
        <v/>
      </c>
    </row>
    <row r="12">
      <c r="A12" t="n">
        <v>11</v>
      </c>
      <c r="B12" s="5">
        <f>SUMPRODUCT(Keywords!$K$2:$K$7,INDEX($B$21:$M$26,0,$A12))</f>
        <v/>
      </c>
      <c r="C12" s="5">
        <f>SUMPRODUCT(Keywords!$L$2:$L$7,INDEX($B$21:$M$26,0,$A12))</f>
        <v/>
      </c>
      <c r="D12" s="5">
        <f>SUMPRODUCT(Keywords!$M$2:$M$7,INDEX($B$21:$M$26,0,$A12))</f>
        <v/>
      </c>
      <c r="E12" s="5">
        <f>SUM($C$2:C12)</f>
        <v/>
      </c>
      <c r="F12" s="5">
        <f>A12*Inputs!$B$6</f>
        <v/>
      </c>
      <c r="G12">
        <f>IF(E12&gt;=F12,"✓","")</f>
        <v/>
      </c>
    </row>
    <row r="13">
      <c r="A13" t="n">
        <v>12</v>
      </c>
      <c r="B13" s="5">
        <f>SUMPRODUCT(Keywords!$K$2:$K$7,INDEX($B$21:$M$26,0,$A13))</f>
        <v/>
      </c>
      <c r="C13" s="5">
        <f>SUMPRODUCT(Keywords!$L$2:$L$7,INDEX($B$21:$M$26,0,$A13))</f>
        <v/>
      </c>
      <c r="D13" s="5">
        <f>SUMPRODUCT(Keywords!$M$2:$M$7,INDEX($B$21:$M$26,0,$A13))</f>
        <v/>
      </c>
      <c r="E13" s="5">
        <f>SUM($C$2:C13)</f>
        <v/>
      </c>
      <c r="F13" s="5">
        <f>A13*Inputs!$B$6</f>
        <v/>
      </c>
      <c r="G13">
        <f>IF(E13&gt;=F13,"✓","")</f>
        <v/>
      </c>
    </row>
    <row r="15">
      <c r="A15" s="4" t="inlineStr">
        <is>
          <t>Breakeven month (realistic scenario)</t>
        </is>
      </c>
      <c r="C15" s="4">
        <f>IFERROR(MATCH("✓",G2:G13,0),"beyond month 12")</f>
        <v/>
      </c>
    </row>
    <row r="16">
      <c r="A16" s="9" t="inlineStr">
        <is>
          <t>One number is a guess. Three scenarios are analysis. Present all three.</t>
        </is>
      </c>
    </row>
    <row r="17">
      <c r="A17" s="9" t="inlineStr">
        <is>
          <t>Each keyword ramps from its own publish month — stagger your content calendar and the forecast staggers with it.</t>
        </is>
      </c>
    </row>
    <row r="19">
      <c r="A19" s="4" t="inlineStr">
        <is>
          <t>Ramp per keyword (0% → 100% of its full run-rate clicks)</t>
        </is>
      </c>
    </row>
    <row r="20">
      <c r="A20" s="4" t="inlineStr">
        <is>
          <t>Keyword</t>
        </is>
      </c>
      <c r="B20" s="4" t="n">
        <v>1</v>
      </c>
      <c r="C20" s="4" t="n">
        <v>2</v>
      </c>
      <c r="D20" s="4" t="n">
        <v>3</v>
      </c>
      <c r="E20" s="4" t="n">
        <v>4</v>
      </c>
      <c r="F20" s="4" t="n">
        <v>5</v>
      </c>
      <c r="G20" s="4" t="n">
        <v>6</v>
      </c>
      <c r="H20" s="4" t="n">
        <v>7</v>
      </c>
      <c r="I20" s="4" t="n">
        <v>8</v>
      </c>
      <c r="J20" s="4" t="n">
        <v>9</v>
      </c>
      <c r="K20" s="4" t="n">
        <v>10</v>
      </c>
      <c r="L20" s="4" t="n">
        <v>11</v>
      </c>
      <c r="M20" s="4" t="n">
        <v>12</v>
      </c>
    </row>
    <row r="21">
      <c r="A21">
        <f>Keywords!A2</f>
        <v/>
      </c>
      <c r="B21" s="13">
        <f>MIN(1,MAX(0,(B$20-(Keywords!$D2+Inputs!$B$7-1))/Inputs!$B$8))</f>
        <v/>
      </c>
      <c r="C21" s="13">
        <f>MIN(1,MAX(0,(C$20-(Keywords!$D2+Inputs!$B$7-1))/Inputs!$B$8))</f>
        <v/>
      </c>
      <c r="D21" s="13">
        <f>MIN(1,MAX(0,(D$20-(Keywords!$D2+Inputs!$B$7-1))/Inputs!$B$8))</f>
        <v/>
      </c>
      <c r="E21" s="13">
        <f>MIN(1,MAX(0,(E$20-(Keywords!$D2+Inputs!$B$7-1))/Inputs!$B$8))</f>
        <v/>
      </c>
      <c r="F21" s="13">
        <f>MIN(1,MAX(0,(F$20-(Keywords!$D2+Inputs!$B$7-1))/Inputs!$B$8))</f>
        <v/>
      </c>
      <c r="G21" s="13">
        <f>MIN(1,MAX(0,(G$20-(Keywords!$D2+Inputs!$B$7-1))/Inputs!$B$8))</f>
        <v/>
      </c>
      <c r="H21" s="13">
        <f>MIN(1,MAX(0,(H$20-(Keywords!$D2+Inputs!$B$7-1))/Inputs!$B$8))</f>
        <v/>
      </c>
      <c r="I21" s="13">
        <f>MIN(1,MAX(0,(I$20-(Keywords!$D2+Inputs!$B$7-1))/Inputs!$B$8))</f>
        <v/>
      </c>
      <c r="J21" s="13">
        <f>MIN(1,MAX(0,(J$20-(Keywords!$D2+Inputs!$B$7-1))/Inputs!$B$8))</f>
        <v/>
      </c>
      <c r="K21" s="13">
        <f>MIN(1,MAX(0,(K$20-(Keywords!$D2+Inputs!$B$7-1))/Inputs!$B$8))</f>
        <v/>
      </c>
      <c r="L21" s="13">
        <f>MIN(1,MAX(0,(L$20-(Keywords!$D2+Inputs!$B$7-1))/Inputs!$B$8))</f>
        <v/>
      </c>
      <c r="M21" s="13">
        <f>MIN(1,MAX(0,(M$20-(Keywords!$D2+Inputs!$B$7-1))/Inputs!$B$8))</f>
        <v/>
      </c>
    </row>
    <row r="22">
      <c r="A22">
        <f>Keywords!A3</f>
        <v/>
      </c>
      <c r="B22" s="13">
        <f>MIN(1,MAX(0,(B$20-(Keywords!$D3+Inputs!$B$7-1))/Inputs!$B$8))</f>
        <v/>
      </c>
      <c r="C22" s="13">
        <f>MIN(1,MAX(0,(C$20-(Keywords!$D3+Inputs!$B$7-1))/Inputs!$B$8))</f>
        <v/>
      </c>
      <c r="D22" s="13">
        <f>MIN(1,MAX(0,(D$20-(Keywords!$D3+Inputs!$B$7-1))/Inputs!$B$8))</f>
        <v/>
      </c>
      <c r="E22" s="13">
        <f>MIN(1,MAX(0,(E$20-(Keywords!$D3+Inputs!$B$7-1))/Inputs!$B$8))</f>
        <v/>
      </c>
      <c r="F22" s="13">
        <f>MIN(1,MAX(0,(F$20-(Keywords!$D3+Inputs!$B$7-1))/Inputs!$B$8))</f>
        <v/>
      </c>
      <c r="G22" s="13">
        <f>MIN(1,MAX(0,(G$20-(Keywords!$D3+Inputs!$B$7-1))/Inputs!$B$8))</f>
        <v/>
      </c>
      <c r="H22" s="13">
        <f>MIN(1,MAX(0,(H$20-(Keywords!$D3+Inputs!$B$7-1))/Inputs!$B$8))</f>
        <v/>
      </c>
      <c r="I22" s="13">
        <f>MIN(1,MAX(0,(I$20-(Keywords!$D3+Inputs!$B$7-1))/Inputs!$B$8))</f>
        <v/>
      </c>
      <c r="J22" s="13">
        <f>MIN(1,MAX(0,(J$20-(Keywords!$D3+Inputs!$B$7-1))/Inputs!$B$8))</f>
        <v/>
      </c>
      <c r="K22" s="13">
        <f>MIN(1,MAX(0,(K$20-(Keywords!$D3+Inputs!$B$7-1))/Inputs!$B$8))</f>
        <v/>
      </c>
      <c r="L22" s="13">
        <f>MIN(1,MAX(0,(L$20-(Keywords!$D3+Inputs!$B$7-1))/Inputs!$B$8))</f>
        <v/>
      </c>
      <c r="M22" s="13">
        <f>MIN(1,MAX(0,(M$20-(Keywords!$D3+Inputs!$B$7-1))/Inputs!$B$8))</f>
        <v/>
      </c>
    </row>
    <row r="23">
      <c r="A23">
        <f>Keywords!A4</f>
        <v/>
      </c>
      <c r="B23" s="13">
        <f>MIN(1,MAX(0,(B$20-(Keywords!$D4+Inputs!$B$7-1))/Inputs!$B$8))</f>
        <v/>
      </c>
      <c r="C23" s="13">
        <f>MIN(1,MAX(0,(C$20-(Keywords!$D4+Inputs!$B$7-1))/Inputs!$B$8))</f>
        <v/>
      </c>
      <c r="D23" s="13">
        <f>MIN(1,MAX(0,(D$20-(Keywords!$D4+Inputs!$B$7-1))/Inputs!$B$8))</f>
        <v/>
      </c>
      <c r="E23" s="13">
        <f>MIN(1,MAX(0,(E$20-(Keywords!$D4+Inputs!$B$7-1))/Inputs!$B$8))</f>
        <v/>
      </c>
      <c r="F23" s="13">
        <f>MIN(1,MAX(0,(F$20-(Keywords!$D4+Inputs!$B$7-1))/Inputs!$B$8))</f>
        <v/>
      </c>
      <c r="G23" s="13">
        <f>MIN(1,MAX(0,(G$20-(Keywords!$D4+Inputs!$B$7-1))/Inputs!$B$8))</f>
        <v/>
      </c>
      <c r="H23" s="13">
        <f>MIN(1,MAX(0,(H$20-(Keywords!$D4+Inputs!$B$7-1))/Inputs!$B$8))</f>
        <v/>
      </c>
      <c r="I23" s="13">
        <f>MIN(1,MAX(0,(I$20-(Keywords!$D4+Inputs!$B$7-1))/Inputs!$B$8))</f>
        <v/>
      </c>
      <c r="J23" s="13">
        <f>MIN(1,MAX(0,(J$20-(Keywords!$D4+Inputs!$B$7-1))/Inputs!$B$8))</f>
        <v/>
      </c>
      <c r="K23" s="13">
        <f>MIN(1,MAX(0,(K$20-(Keywords!$D4+Inputs!$B$7-1))/Inputs!$B$8))</f>
        <v/>
      </c>
      <c r="L23" s="13">
        <f>MIN(1,MAX(0,(L$20-(Keywords!$D4+Inputs!$B$7-1))/Inputs!$B$8))</f>
        <v/>
      </c>
      <c r="M23" s="13">
        <f>MIN(1,MAX(0,(M$20-(Keywords!$D4+Inputs!$B$7-1))/Inputs!$B$8))</f>
        <v/>
      </c>
    </row>
    <row r="24">
      <c r="A24">
        <f>Keywords!A5</f>
        <v/>
      </c>
      <c r="B24" s="13">
        <f>MIN(1,MAX(0,(B$20-(Keywords!$D5+Inputs!$B$7-1))/Inputs!$B$8))</f>
        <v/>
      </c>
      <c r="C24" s="13">
        <f>MIN(1,MAX(0,(C$20-(Keywords!$D5+Inputs!$B$7-1))/Inputs!$B$8))</f>
        <v/>
      </c>
      <c r="D24" s="13">
        <f>MIN(1,MAX(0,(D$20-(Keywords!$D5+Inputs!$B$7-1))/Inputs!$B$8))</f>
        <v/>
      </c>
      <c r="E24" s="13">
        <f>MIN(1,MAX(0,(E$20-(Keywords!$D5+Inputs!$B$7-1))/Inputs!$B$8))</f>
        <v/>
      </c>
      <c r="F24" s="13">
        <f>MIN(1,MAX(0,(F$20-(Keywords!$D5+Inputs!$B$7-1))/Inputs!$B$8))</f>
        <v/>
      </c>
      <c r="G24" s="13">
        <f>MIN(1,MAX(0,(G$20-(Keywords!$D5+Inputs!$B$7-1))/Inputs!$B$8))</f>
        <v/>
      </c>
      <c r="H24" s="13">
        <f>MIN(1,MAX(0,(H$20-(Keywords!$D5+Inputs!$B$7-1))/Inputs!$B$8))</f>
        <v/>
      </c>
      <c r="I24" s="13">
        <f>MIN(1,MAX(0,(I$20-(Keywords!$D5+Inputs!$B$7-1))/Inputs!$B$8))</f>
        <v/>
      </c>
      <c r="J24" s="13">
        <f>MIN(1,MAX(0,(J$20-(Keywords!$D5+Inputs!$B$7-1))/Inputs!$B$8))</f>
        <v/>
      </c>
      <c r="K24" s="13">
        <f>MIN(1,MAX(0,(K$20-(Keywords!$D5+Inputs!$B$7-1))/Inputs!$B$8))</f>
        <v/>
      </c>
      <c r="L24" s="13">
        <f>MIN(1,MAX(0,(L$20-(Keywords!$D5+Inputs!$B$7-1))/Inputs!$B$8))</f>
        <v/>
      </c>
      <c r="M24" s="13">
        <f>MIN(1,MAX(0,(M$20-(Keywords!$D5+Inputs!$B$7-1))/Inputs!$B$8))</f>
        <v/>
      </c>
    </row>
    <row r="25">
      <c r="A25">
        <f>Keywords!A6</f>
        <v/>
      </c>
      <c r="B25" s="13">
        <f>MIN(1,MAX(0,(B$20-(Keywords!$D6+Inputs!$B$7-1))/Inputs!$B$8))</f>
        <v/>
      </c>
      <c r="C25" s="13">
        <f>MIN(1,MAX(0,(C$20-(Keywords!$D6+Inputs!$B$7-1))/Inputs!$B$8))</f>
        <v/>
      </c>
      <c r="D25" s="13">
        <f>MIN(1,MAX(0,(D$20-(Keywords!$D6+Inputs!$B$7-1))/Inputs!$B$8))</f>
        <v/>
      </c>
      <c r="E25" s="13">
        <f>MIN(1,MAX(0,(E$20-(Keywords!$D6+Inputs!$B$7-1))/Inputs!$B$8))</f>
        <v/>
      </c>
      <c r="F25" s="13">
        <f>MIN(1,MAX(0,(F$20-(Keywords!$D6+Inputs!$B$7-1))/Inputs!$B$8))</f>
        <v/>
      </c>
      <c r="G25" s="13">
        <f>MIN(1,MAX(0,(G$20-(Keywords!$D6+Inputs!$B$7-1))/Inputs!$B$8))</f>
        <v/>
      </c>
      <c r="H25" s="13">
        <f>MIN(1,MAX(0,(H$20-(Keywords!$D6+Inputs!$B$7-1))/Inputs!$B$8))</f>
        <v/>
      </c>
      <c r="I25" s="13">
        <f>MIN(1,MAX(0,(I$20-(Keywords!$D6+Inputs!$B$7-1))/Inputs!$B$8))</f>
        <v/>
      </c>
      <c r="J25" s="13">
        <f>MIN(1,MAX(0,(J$20-(Keywords!$D6+Inputs!$B$7-1))/Inputs!$B$8))</f>
        <v/>
      </c>
      <c r="K25" s="13">
        <f>MIN(1,MAX(0,(K$20-(Keywords!$D6+Inputs!$B$7-1))/Inputs!$B$8))</f>
        <v/>
      </c>
      <c r="L25" s="13">
        <f>MIN(1,MAX(0,(L$20-(Keywords!$D6+Inputs!$B$7-1))/Inputs!$B$8))</f>
        <v/>
      </c>
      <c r="M25" s="13">
        <f>MIN(1,MAX(0,(M$20-(Keywords!$D6+Inputs!$B$7-1))/Inputs!$B$8))</f>
        <v/>
      </c>
    </row>
    <row r="26">
      <c r="A26">
        <f>Keywords!A7</f>
        <v/>
      </c>
      <c r="B26" s="13">
        <f>MIN(1,MAX(0,(B$20-(Keywords!$D7+Inputs!$B$7-1))/Inputs!$B$8))</f>
        <v/>
      </c>
      <c r="C26" s="13">
        <f>MIN(1,MAX(0,(C$20-(Keywords!$D7+Inputs!$B$7-1))/Inputs!$B$8))</f>
        <v/>
      </c>
      <c r="D26" s="13">
        <f>MIN(1,MAX(0,(D$20-(Keywords!$D7+Inputs!$B$7-1))/Inputs!$B$8))</f>
        <v/>
      </c>
      <c r="E26" s="13">
        <f>MIN(1,MAX(0,(E$20-(Keywords!$D7+Inputs!$B$7-1))/Inputs!$B$8))</f>
        <v/>
      </c>
      <c r="F26" s="13">
        <f>MIN(1,MAX(0,(F$20-(Keywords!$D7+Inputs!$B$7-1))/Inputs!$B$8))</f>
        <v/>
      </c>
      <c r="G26" s="13">
        <f>MIN(1,MAX(0,(G$20-(Keywords!$D7+Inputs!$B$7-1))/Inputs!$B$8))</f>
        <v/>
      </c>
      <c r="H26" s="13">
        <f>MIN(1,MAX(0,(H$20-(Keywords!$D7+Inputs!$B$7-1))/Inputs!$B$8))</f>
        <v/>
      </c>
      <c r="I26" s="13">
        <f>MIN(1,MAX(0,(I$20-(Keywords!$D7+Inputs!$B$7-1))/Inputs!$B$8))</f>
        <v/>
      </c>
      <c r="J26" s="13">
        <f>MIN(1,MAX(0,(J$20-(Keywords!$D7+Inputs!$B$7-1))/Inputs!$B$8))</f>
        <v/>
      </c>
      <c r="K26" s="13">
        <f>MIN(1,MAX(0,(K$20-(Keywords!$D7+Inputs!$B$7-1))/Inputs!$B$8))</f>
        <v/>
      </c>
      <c r="L26" s="13">
        <f>MIN(1,MAX(0,(L$20-(Keywords!$D7+Inputs!$B$7-1))/Inputs!$B$8))</f>
        <v/>
      </c>
      <c r="M26" s="13">
        <f>MIN(1,MAX(0,(M$20-(Keywords!$D7+Inputs!$B$7-1))/Inputs!$B$8))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2026-07-29T07:30:36Z</dcterms:created>
  <dcterms:modified xsi:type="dcterms:W3CDTF">2026-07-29T07:30:36Z</dcterms:modified>
</cp:coreProperties>
</file>